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асчёт" sheetId="1" state="visible" r:id="rId2"/>
    <sheet name="Пример" sheetId="2" state="visible" r:id="rId3"/>
    <sheet name="Инструкция" sheetId="3" state="visible" r:id="rId4"/>
  </sheets>
  <definedNames>
    <definedName function="false" hidden="false" localSheetId="2" name="_xlnm.Print_Area" vbProcedure="false">Инструкция!$A$1:$D$15</definedName>
    <definedName function="false" hidden="false" localSheetId="1" name="_xlnm.Print_Area" vbProcedure="false">Пример!$A$1:$D$20</definedName>
    <definedName function="false" hidden="false" localSheetId="0" name="_xlnm.Print_Area" vbProcedure="false">Расчёт!$A$1:$D$20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4" authorId="0">
      <text>
        <r>
          <rPr>
            <sz val="11"/>
            <color rgb="FF17324D"/>
            <rFont val="Arial"/>
            <family val="0"/>
            <charset val="1"/>
          </rPr>
          <t xml:space="preserve">Учебное значение. Замените подтверждённой нормой своей модели и модификации. Источник чисел: вымышленный пример редакции, не норма конкретного автомобиля.</t>
        </r>
      </text>
    </comment>
    <comment ref="B5" authorId="0">
      <text>
        <r>
          <rPr>
            <sz val="11"/>
            <color rgb="FF17324D"/>
            <rFont val="Arial"/>
            <family val="0"/>
            <charset val="1"/>
          </rPr>
          <t xml:space="preserve">Пробег за выбранный период из документов поездки; не меньше нуля. Источник чисел: вымышленный пример редакции, не норма конкретного автомобиля.</t>
        </r>
      </text>
    </comment>
    <comment ref="B6" authorId="0">
      <text>
        <r>
          <rPr>
            <sz val="11"/>
            <color rgb="FF17324D"/>
            <rFont val="Arial"/>
            <family val="0"/>
            <charset val="1"/>
          </rPr>
          <t xml:space="preserve">Учебные 10%. Основание и применимость к своей поездке проверьте отдельно. Источник чисел: вымышленный пример редакции, не норма конкретного автомобиля.</t>
        </r>
      </text>
    </comment>
    <comment ref="B7" authorId="0">
      <text>
        <r>
          <rPr>
            <sz val="11"/>
            <color rgb="FF17324D"/>
            <rFont val="Arial"/>
            <family val="0"/>
            <charset val="1"/>
          </rPr>
          <t xml:space="preserve">Учебные 8%, Москва / январь. Файл не выбирает регион, срок и допустимый процент. Источник чисел: вымышленный пример редакции, не норма конкретного автомобиля.</t>
        </r>
      </text>
    </comment>
    <comment ref="B8" authorId="0">
      <text>
        <r>
          <rPr>
            <sz val="11"/>
            <color rgb="FF17324D"/>
            <rFont val="Arial"/>
            <family val="0"/>
            <charset val="1"/>
          </rPr>
          <t xml:space="preserve">Учебные 0%. Снижение вводите со знаком минус, например -5%. Источник чисел: вымышленный пример редакции, не норма конкретного автомобиля.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4" authorId="0">
      <text>
        <r>
          <rPr>
            <sz val="11"/>
            <color rgb="FF17324D"/>
            <rFont val="Arial"/>
            <family val="0"/>
            <charset val="1"/>
          </rPr>
          <t xml:space="preserve">Учебное значение. Замените подтверждённой нормой своей модели и модификации. Источник чисел: вымышленный пример редакции, не норма конкретного автомобиля.</t>
        </r>
      </text>
    </comment>
    <comment ref="B5" authorId="0">
      <text>
        <r>
          <rPr>
            <sz val="11"/>
            <color rgb="FF17324D"/>
            <rFont val="Arial"/>
            <family val="0"/>
            <charset val="1"/>
          </rPr>
          <t xml:space="preserve">Пробег за выбранный период из документов поездки; не меньше нуля. Источник чисел: вымышленный пример редакции, не норма конкретного автомобиля.</t>
        </r>
      </text>
    </comment>
    <comment ref="B6" authorId="0">
      <text>
        <r>
          <rPr>
            <sz val="11"/>
            <color rgb="FF17324D"/>
            <rFont val="Arial"/>
            <family val="0"/>
            <charset val="1"/>
          </rPr>
          <t xml:space="preserve">Учебные 10%. Основание и применимость к своей поездке проверьте отдельно. Источник чисел: вымышленный пример редакции, не норма конкретного автомобиля.</t>
        </r>
      </text>
    </comment>
    <comment ref="B7" authorId="0">
      <text>
        <r>
          <rPr>
            <sz val="11"/>
            <color rgb="FF17324D"/>
            <rFont val="Arial"/>
            <family val="0"/>
            <charset val="1"/>
          </rPr>
          <t xml:space="preserve">Учебные 8%, Москва / январь. Файл не выбирает регион, срок и допустимый процент. Источник чисел: вымышленный пример редакции, не норма конкретного автомобиля.</t>
        </r>
      </text>
    </comment>
    <comment ref="B8" authorId="0">
      <text>
        <r>
          <rPr>
            <sz val="11"/>
            <color rgb="FF17324D"/>
            <rFont val="Arial"/>
            <family val="0"/>
            <charset val="1"/>
          </rPr>
          <t xml:space="preserve">Учебные 0%. Снижение вводите со знаком минус, например -5%. Источник чисел: вымышленный пример редакции, не норма конкретного автомобиля.</t>
        </r>
      </text>
    </comment>
  </commentList>
</comments>
</file>

<file path=xl/sharedStrings.xml><?xml version="1.0" encoding="utf-8"?>
<sst xmlns="http://schemas.openxmlformats.org/spreadsheetml/2006/main" count="88" uniqueCount="51">
  <si>
    <t xml:space="preserve">Расчёт нормативного расхода топлива</t>
  </si>
  <si>
    <t xml:space="preserve">ЛЕГКОВОЙ АВТОМОБИЛЬ · Все исходные числа учебные. Заменяйте голубые ячейки B4:B8 своими данными.</t>
  </si>
  <si>
    <t xml:space="preserve">Показатель</t>
  </si>
  <si>
    <t xml:space="preserve">Значение</t>
  </si>
  <si>
    <t xml:space="preserve">Единица</t>
  </si>
  <si>
    <t xml:space="preserve">Пояснение</t>
  </si>
  <si>
    <t xml:space="preserve">Базовая норма Hs</t>
  </si>
  <si>
    <t xml:space="preserve">л/100 км</t>
  </si>
  <si>
    <t xml:space="preserve">Учебное значение. Замените подтверждённой нормой своей модели и модификации.</t>
  </si>
  <si>
    <t xml:space="preserve">Пробег S</t>
  </si>
  <si>
    <t xml:space="preserve">км</t>
  </si>
  <si>
    <t xml:space="preserve">Пробег за выбранный период из документов поездки; не меньше нуля.</t>
  </si>
  <si>
    <t xml:space="preserve">Городская надбавка</t>
  </si>
  <si>
    <t xml:space="preserve">Учебные 10%. Основание и применимость к своей поездке проверьте отдельно.</t>
  </si>
  <si>
    <t xml:space="preserve">Зимняя надбавка</t>
  </si>
  <si>
    <t xml:space="preserve">Учебные 8%, Москва / январь. Файл не выбирает регион, срок и допустимый процент.</t>
  </si>
  <si>
    <t xml:space="preserve">Другие поправки</t>
  </si>
  <si>
    <t xml:space="preserve">Учебные 0%. Снижение вводите со знаком минус, например -5%.</t>
  </si>
  <si>
    <t xml:space="preserve">Суммарная поправка D</t>
  </si>
  <si>
    <t xml:space="preserve">Сумма трёх поправок. В учебном примере 18%.</t>
  </si>
  <si>
    <t xml:space="preserve">Расход без поправок</t>
  </si>
  <si>
    <t xml:space="preserve">л</t>
  </si>
  <si>
    <t xml:space="preserve">Базовая норма × пробег / 100. В учебном примере 20 л.</t>
  </si>
  <si>
    <t xml:space="preserve">Нормативный расход Qн</t>
  </si>
  <si>
    <t xml:space="preserve">Расход без поправок × (1 + суммарная поправка). В примере 23,6 л.</t>
  </si>
  <si>
    <t xml:space="preserve">Разница с базовым расчётом</t>
  </si>
  <si>
    <t xml:space="preserve">Разница расчётных величин, не фактический расход. В примере 3,6 л.</t>
  </si>
  <si>
    <t xml:space="preserve">Если результат пустой: нужны числовые значения, Hs &gt; 0, S ≥ 0 и суммарная поправка больше −100%. Условия применения поправок проверяются отдельно.</t>
  </si>
  <si>
    <t xml:space="preserve">Ввод процентов: 8% или -5%. Не вставляйте число 8 вместо 8%: это разные значения. Голубые ячейки — ввод, остальные рассчитываются автоматически.</t>
  </si>
  <si>
    <t xml:space="preserve">Бензин / дизель, без отдельного расхода на стоянку и оборудование. Для грузовика, автобуса, спецтехники и электромобиля этот шаблон не подготовлен.</t>
  </si>
  <si>
    <t xml:space="preserve">Файл считает норматив, а не фактический расход, заправки или бухгалтерское списание. Он не подтверждает допустимость выбранной нормы и надбавок.</t>
  </si>
  <si>
    <t xml:space="preserve">Формулы закрыты от случайной правки. Защита листа без пароля: это удобство редактирования, не защита конфиденциальных данных.</t>
  </si>
  <si>
    <t xml:space="preserve">Методика: Минтранс, АМ-23-р, пункт 7; применимость и поправки — пункты 4–7 и приложение № 2. Проверка источника в статье: 26.10.2026.</t>
  </si>
  <si>
    <t xml:space="preserve">Инструкция — на отдельном листе. NovusCargo, 27.10.2026. Статья откроется после публикации либо по ссылке с пропуском.</t>
  </si>
  <si>
    <t xml:space="preserve">Проверка учебных значений: D = 18%; без поправок 20 л; норматив 23,6 л; расчётная разница 3,6 л.</t>
  </si>
  <si>
    <t xml:space="preserve">Учебный пример: 250 км → 23,6 л</t>
  </si>
  <si>
    <t xml:space="preserve">ЛЕГКОВОЙ АВТОМОБИЛЬ · Все исходные числа учебные. Этот лист оставлен для сверки. Свои данные вносите на лист «Расчёт».</t>
  </si>
  <si>
    <t xml:space="preserve">Как пользоваться расчётом</t>
  </si>
  <si>
    <t xml:space="preserve">1. Откройте лист «Расчёт». Файл уже содержит учебные значения; это не установленная норма вашего автомобиля.</t>
  </si>
  <si>
    <t xml:space="preserve">2. Меняйте только голубые B4:B8: Hs, пробег, городскую и зимнюю надбавки, прочие поправки. Подтвердите основания для каждого значения.</t>
  </si>
  <si>
    <t xml:space="preserve">3. Проценты вводите с символом %: 8% либо -5%. Внутри Excel 8% хранится как 0,08. B9 — сумма долей; формула расхода не делит B9 на 100 повторно.</t>
  </si>
  <si>
    <t xml:space="preserve">4. B9:B12 — формулы. При учебных данных вы увидите 18%, 20 л, 23,6 л и 3,6 л. На листе «Пример» те же исходные числа оставлены для сверки.</t>
  </si>
  <si>
    <t xml:space="preserve">5. Qн = Hs × S / 100 × (1 + D / 100), когда D дан числом процентов. В Excel B9 уже процентная доля, поэтому B11 = B10 × (1 + B9).</t>
  </si>
  <si>
    <t xml:space="preserve">6. Пустой результат означает неполный или некорректный числовой ввод. Проверка данных помогает при вводе, но не является правовой проверкой и может обходиться вставкой.</t>
  </si>
  <si>
    <t xml:space="preserve">7. Результат отображается с двумя знаками после запятой; исходная точность формул сохраняется. Порядок документального округления определите у себя.</t>
  </si>
  <si>
    <t xml:space="preserve">8. Шаблон только для описанного сценария легкового автомобиля на бензине/дизеле. Отдельного расчёта стоянки, оборудования, грузовой работы или электричества нет.</t>
  </si>
  <si>
    <t xml:space="preserve">9. Файл не определяет базовую норму по марке, регион, зимний период и совместимость надбавок. Эти условия проверяются по первоисточнику и документам организации.</t>
  </si>
  <si>
    <t xml:space="preserve">10. Это расчёт нормативной величины. Фактический расход, остатки, заправки и бухгалтерское списание требуют своих данных и документов.</t>
  </si>
  <si>
    <t xml:space="preserve">11. Формулы защищены от случайного редактирования без пароля; при необходимости снимите защиту листа. Макросов и связей с другими книгами нет.</t>
  </si>
  <si>
    <t xml:space="preserve">Источник методики: Минтранс, АМ-23-р в редакции 30.09.2021, пункты 4–7 и приложение № 2. Проверка источника для статьи — 26.10.2026.</t>
  </si>
  <si>
    <t xml:space="preserve">Источник исходных чисел: вымышленный пример редакции NovusCargo. Файл создан 27.10.2026. Для работы нужны ваши подтверждённые данные.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</si>
</sst>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.0%"/>
    <numFmt numFmtId="167" formatCode="0.00;[RED]\-0.00;0.00"/>
  </numFmts>
  <fonts count="10">
    <font>
      <sz val="11"/>
      <color rgb="FF17324D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7324D"/>
      <name val="Arial"/>
      <family val="0"/>
      <charset val="1"/>
    </font>
    <font>
      <sz val="10"/>
      <color rgb="FF52617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2"/>
      <color rgb="FF174EA6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2"/>
      <color rgb="FF17633D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EEF4F8"/>
        <bgColor rgb="FFEEF1F4"/>
      </patternFill>
    </fill>
    <fill>
      <patternFill patternType="solid">
        <fgColor rgb="FF17324D"/>
        <bgColor rgb="FF333333"/>
      </patternFill>
    </fill>
    <fill>
      <patternFill patternType="solid">
        <fgColor rgb="FFE5F1FF"/>
        <bgColor rgb="FFEEF4F8"/>
      </patternFill>
    </fill>
    <fill>
      <patternFill patternType="solid">
        <fgColor rgb="FFE5F2E9"/>
        <bgColor rgb="FFEEF1F4"/>
      </patternFill>
    </fill>
    <fill>
      <patternFill patternType="solid">
        <fgColor rgb="FFEEF1F4"/>
        <bgColor rgb="FFEEF4F8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E1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6" fontId="7" fillId="4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9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33D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F4F8"/>
      <rgbColor rgb="FFE5F1FF"/>
      <rgbColor rgb="FF660066"/>
      <rgbColor rgb="FFFF8080"/>
      <rgbColor rgb="FF174EA6"/>
      <rgbColor rgb="FFD9E1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F2E9"/>
      <rgbColor rgb="FFEEF1F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26171"/>
      <rgbColor rgb="FF969696"/>
      <rgbColor rgb="FF17324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mintrans.gov.ru/documents/2/13592" TargetMode="External"/><Relationship Id="rId3" Type="http://schemas.openxmlformats.org/officeDocument/2006/relationships/hyperlink" Target="https://novuscargo.ru/blog/normy-rashoda-topliva-2026" TargetMode="External"/><Relationship Id="rId4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mintrans.gov.ru/documents/2/13592" TargetMode="External"/><Relationship Id="rId3" Type="http://schemas.openxmlformats.org/officeDocument/2006/relationships/hyperlink" Target="https://novuscargo.ru/blog/normy-rashoda-topliva-2026" TargetMode="External"/><Relationship Id="rId4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mintrans.gov.ru/documents/2/13592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015625" defaultRowHeight="15" zeroHeight="false" outlineLevelRow="0" outlineLevelCol="0"/>
  <cols>
    <col collapsed="false" customWidth="true" hidden="false" outlineLevel="0" max="1" min="1" style="1" width="31"/>
    <col collapsed="false" customWidth="true" hidden="false" outlineLevel="0" max="2" min="2" style="1" width="19"/>
    <col collapsed="false" customWidth="true" hidden="false" outlineLevel="0" max="3" min="3" style="1" width="13"/>
    <col collapsed="false" customWidth="true" hidden="false" outlineLevel="0" max="4" min="4" style="1" width="65"/>
  </cols>
  <sheetData>
    <row r="1" customFormat="false" ht="33" hidden="false" customHeight="true" outlineLevel="0" collapsed="false">
      <c r="A1" s="2" t="s">
        <v>0</v>
      </c>
      <c r="B1" s="2"/>
      <c r="C1" s="2"/>
      <c r="D1" s="2"/>
    </row>
    <row r="2" customFormat="false" ht="34.5" hidden="false" customHeight="true" outlineLevel="0" collapsed="false">
      <c r="A2" s="3" t="s">
        <v>1</v>
      </c>
      <c r="B2" s="3"/>
      <c r="C2" s="3"/>
      <c r="D2" s="3"/>
    </row>
    <row r="3" customFormat="false" ht="24.75" hidden="false" customHeight="true" outlineLevel="0" collapsed="false">
      <c r="A3" s="4" t="s">
        <v>2</v>
      </c>
      <c r="B3" s="4" t="s">
        <v>3</v>
      </c>
      <c r="C3" s="4" t="s">
        <v>4</v>
      </c>
      <c r="D3" s="4" t="s">
        <v>5</v>
      </c>
    </row>
    <row r="4" customFormat="false" ht="39" hidden="false" customHeight="true" outlineLevel="0" collapsed="false">
      <c r="A4" s="5" t="s">
        <v>6</v>
      </c>
      <c r="B4" s="6" t="n">
        <v>8</v>
      </c>
      <c r="C4" s="7" t="s">
        <v>7</v>
      </c>
      <c r="D4" s="5" t="s">
        <v>8</v>
      </c>
    </row>
    <row r="5" customFormat="false" ht="39" hidden="false" customHeight="true" outlineLevel="0" collapsed="false">
      <c r="A5" s="5" t="s">
        <v>9</v>
      </c>
      <c r="B5" s="6" t="n">
        <v>250</v>
      </c>
      <c r="C5" s="7" t="s">
        <v>10</v>
      </c>
      <c r="D5" s="5" t="s">
        <v>11</v>
      </c>
    </row>
    <row r="6" customFormat="false" ht="39" hidden="false" customHeight="true" outlineLevel="0" collapsed="false">
      <c r="A6" s="5" t="s">
        <v>12</v>
      </c>
      <c r="B6" s="8" t="n">
        <v>0.1</v>
      </c>
      <c r="C6" s="7"/>
      <c r="D6" s="5" t="s">
        <v>13</v>
      </c>
    </row>
    <row r="7" customFormat="false" ht="39" hidden="false" customHeight="true" outlineLevel="0" collapsed="false">
      <c r="A7" s="5" t="s">
        <v>14</v>
      </c>
      <c r="B7" s="8" t="n">
        <v>0.08</v>
      </c>
      <c r="C7" s="7"/>
      <c r="D7" s="5" t="s">
        <v>15</v>
      </c>
    </row>
    <row r="8" customFormat="false" ht="39" hidden="false" customHeight="true" outlineLevel="0" collapsed="false">
      <c r="A8" s="5" t="s">
        <v>16</v>
      </c>
      <c r="B8" s="8" t="n">
        <v>0</v>
      </c>
      <c r="C8" s="7"/>
      <c r="D8" s="5" t="s">
        <v>17</v>
      </c>
    </row>
    <row r="9" customFormat="false" ht="36" hidden="false" customHeight="true" outlineLevel="0" collapsed="false">
      <c r="A9" s="5" t="s">
        <v>18</v>
      </c>
      <c r="B9" s="9" t="n">
        <f aca="false">IF(COUNT(B6:B8)=3,SUM(B6:B8),"")</f>
        <v>0.18</v>
      </c>
      <c r="C9" s="7"/>
      <c r="D9" s="5" t="s">
        <v>19</v>
      </c>
    </row>
    <row r="10" customFormat="false" ht="36" hidden="false" customHeight="true" outlineLevel="0" collapsed="false">
      <c r="A10" s="5" t="s">
        <v>20</v>
      </c>
      <c r="B10" s="10" t="n">
        <f aca="false">IF(AND(ISNUMBER(B4),B4&gt;0,ISNUMBER(B5),B5&gt;=0),B4*B5/100,"")</f>
        <v>20</v>
      </c>
      <c r="C10" s="7" t="s">
        <v>21</v>
      </c>
      <c r="D10" s="5" t="s">
        <v>22</v>
      </c>
    </row>
    <row r="11" customFormat="false" ht="36" hidden="false" customHeight="true" outlineLevel="0" collapsed="false">
      <c r="A11" s="11" t="s">
        <v>23</v>
      </c>
      <c r="B11" s="12" t="n">
        <f aca="false">IF(AND(ISNUMBER(B10),ISNUMBER(B9),B9&gt;-1),B10*(1+B9),"")</f>
        <v>23.6</v>
      </c>
      <c r="C11" s="13" t="s">
        <v>21</v>
      </c>
      <c r="D11" s="11" t="s">
        <v>24</v>
      </c>
    </row>
    <row r="12" customFormat="false" ht="36" hidden="false" customHeight="true" outlineLevel="0" collapsed="false">
      <c r="A12" s="5" t="s">
        <v>25</v>
      </c>
      <c r="B12" s="10" t="n">
        <f aca="false">IF(AND(ISNUMBER(B11),ISNUMBER(B10)),B11-B10,"")</f>
        <v>3.6</v>
      </c>
      <c r="C12" s="7" t="s">
        <v>21</v>
      </c>
      <c r="D12" s="5" t="s">
        <v>26</v>
      </c>
    </row>
    <row r="13" customFormat="false" ht="33" hidden="false" customHeight="true" outlineLevel="0" collapsed="false">
      <c r="A13" s="14" t="s">
        <v>27</v>
      </c>
      <c r="B13" s="14"/>
      <c r="C13" s="14"/>
      <c r="D13" s="14"/>
    </row>
    <row r="14" customFormat="false" ht="33" hidden="false" customHeight="true" outlineLevel="0" collapsed="false">
      <c r="A14" s="14" t="s">
        <v>28</v>
      </c>
      <c r="B14" s="14"/>
      <c r="C14" s="14"/>
      <c r="D14" s="14"/>
    </row>
    <row r="15" customFormat="false" ht="33" hidden="false" customHeight="true" outlineLevel="0" collapsed="false">
      <c r="A15" s="14" t="s">
        <v>29</v>
      </c>
      <c r="B15" s="14"/>
      <c r="C15" s="14"/>
      <c r="D15" s="14"/>
    </row>
    <row r="16" customFormat="false" ht="33" hidden="false" customHeight="true" outlineLevel="0" collapsed="false">
      <c r="A16" s="14" t="s">
        <v>30</v>
      </c>
      <c r="B16" s="14"/>
      <c r="C16" s="14"/>
      <c r="D16" s="14"/>
    </row>
    <row r="17" customFormat="false" ht="30.75" hidden="false" customHeight="true" outlineLevel="0" collapsed="false">
      <c r="A17" s="14" t="s">
        <v>31</v>
      </c>
      <c r="B17" s="14"/>
      <c r="C17" s="14"/>
      <c r="D17" s="14"/>
    </row>
    <row r="18" customFormat="false" ht="33" hidden="false" customHeight="true" outlineLevel="0" collapsed="false">
      <c r="A18" s="14" t="s">
        <v>32</v>
      </c>
      <c r="B18" s="14"/>
      <c r="C18" s="14"/>
      <c r="D18" s="14"/>
    </row>
    <row r="19" customFormat="false" ht="33" hidden="false" customHeight="true" outlineLevel="0" collapsed="false">
      <c r="A19" s="14" t="s">
        <v>33</v>
      </c>
      <c r="B19" s="14"/>
      <c r="C19" s="14"/>
      <c r="D19" s="14"/>
    </row>
    <row r="20" customFormat="false" ht="28.5" hidden="false" customHeight="true" outlineLevel="0" collapsed="false">
      <c r="A20" s="14" t="s">
        <v>34</v>
      </c>
      <c r="B20" s="14"/>
      <c r="C20" s="14"/>
      <c r="D20" s="14"/>
    </row>
  </sheetData>
  <sheetProtection sheet="true"/>
  <mergeCells count="10">
    <mergeCell ref="A1:D1"/>
    <mergeCell ref="A2:D2"/>
    <mergeCell ref="A13:D13"/>
    <mergeCell ref="A14:D14"/>
    <mergeCell ref="A15:D15"/>
    <mergeCell ref="A16:D16"/>
    <mergeCell ref="A17:D17"/>
    <mergeCell ref="A18:D18"/>
    <mergeCell ref="A19:D19"/>
    <mergeCell ref="A20:D20"/>
  </mergeCells>
  <dataValidations count="5">
    <dataValidation allowBlank="false" error="Введите число в формате, указанном для ячейки." errorStyle="stop" errorTitle="Проверьте значение" operator="between" prompt="Положительная подтверждённая норма, л/100 км." promptTitle="Исходные данные" showDropDown="false" showErrorMessage="true" showInputMessage="true" sqref="B4" type="custom">
      <formula1>AND(ISNUMBER(B4),B4&gt;0)</formula1>
      <formula2>0</formula2>
    </dataValidation>
    <dataValidation allowBlank="false" error="Введите число в формате, указанном для ячейки." errorStyle="stop" errorTitle="Проверьте значение" operator="between" prompt="Пробег в километрах, не меньше нуля." promptTitle="Исходные данные" showDropDown="false" showErrorMessage="true" showInputMessage="true" sqref="B5" type="custom">
      <formula1>AND(ISNUMBER(B5),B5&gt;=0)</formula1>
      <formula2>0</formula2>
    </dataValidation>
    <dataValidation allowBlank="false" error="Введите число в формате, указанном для ячейки." errorStyle="stop" errorTitle="Проверьте значение" operator="between" prompt="Введите процент, например 10%." promptTitle="Исходные данные" showDropDown="false" showErrorMessage="true" showInputMessage="true" sqref="B6" type="custom">
      <formula1>ISNUMBER(B6)</formula1>
      <formula2>0</formula2>
    </dataValidation>
    <dataValidation allowBlank="false" error="Введите число в формате, указанном для ячейки." errorStyle="stop" errorTitle="Проверьте значение" operator="between" prompt="Введите процент, например 8%." promptTitle="Исходные данные" showDropDown="false" showErrorMessage="true" showInputMessage="true" sqref="B7" type="custom">
      <formula1>ISNUMBER(B7)</formula1>
      <formula2>0</formula2>
    </dataValidation>
    <dataValidation allowBlank="false" error="Введите число в формате, указанном для ячейки." errorStyle="stop" errorTitle="Проверьте значение" operator="between" prompt="Введите процент; снижение со знаком минус, например -5%." promptTitle="Исходные данные" showDropDown="false" showErrorMessage="true" showInputMessage="true" sqref="B8" type="custom">
      <formula1>ISNUMBER(B8)</formula1>
      <formula2>0</formula2>
    </dataValidation>
  </dataValidations>
  <hyperlinks>
    <hyperlink ref="A18" r:id="rId2" display="Методика: Минтранс, АМ-23-р, пункт 7; применимость и поправки — пункты 4–7 и приложение № 2. Проверка источника в статье: 26.10.2026."/>
    <hyperlink ref="A19" r:id="rId3" display="Инструкция — на отдельном листе. NovusCargo, 27.10.2026. Статья откроется после публикации либо по ссылке с пропуском."/>
  </hyperlinks>
  <printOptions headings="false" gridLines="false" gridLinesSet="true" horizontalCentered="true" verticalCentered="false"/>
  <pageMargins left="0.25" right="0.25" top="0.35" bottom="0.351388888888889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&amp;C&amp;9 NovusCargo · учебный расчёт · &amp;P / &amp;N</oddFooter>
  </headerFooter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015625" defaultRowHeight="15" zeroHeight="false" outlineLevelRow="0" outlineLevelCol="0"/>
  <cols>
    <col collapsed="false" customWidth="true" hidden="false" outlineLevel="0" max="1" min="1" style="1" width="31"/>
    <col collapsed="false" customWidth="true" hidden="false" outlineLevel="0" max="2" min="2" style="1" width="19"/>
    <col collapsed="false" customWidth="true" hidden="false" outlineLevel="0" max="3" min="3" style="1" width="13"/>
    <col collapsed="false" customWidth="true" hidden="false" outlineLevel="0" max="4" min="4" style="1" width="65"/>
  </cols>
  <sheetData>
    <row r="1" customFormat="false" ht="33" hidden="false" customHeight="true" outlineLevel="0" collapsed="false">
      <c r="A1" s="2" t="s">
        <v>35</v>
      </c>
      <c r="B1" s="2"/>
      <c r="C1" s="2"/>
      <c r="D1" s="2"/>
    </row>
    <row r="2" customFormat="false" ht="34.5" hidden="false" customHeight="true" outlineLevel="0" collapsed="false">
      <c r="A2" s="3" t="s">
        <v>36</v>
      </c>
      <c r="B2" s="3"/>
      <c r="C2" s="3"/>
      <c r="D2" s="3"/>
    </row>
    <row r="3" customFormat="false" ht="24.75" hidden="false" customHeight="true" outlineLevel="0" collapsed="false">
      <c r="A3" s="4" t="s">
        <v>2</v>
      </c>
      <c r="B3" s="4" t="s">
        <v>3</v>
      </c>
      <c r="C3" s="4" t="s">
        <v>4</v>
      </c>
      <c r="D3" s="4" t="s">
        <v>5</v>
      </c>
    </row>
    <row r="4" customFormat="false" ht="39" hidden="false" customHeight="true" outlineLevel="0" collapsed="false">
      <c r="A4" s="5" t="s">
        <v>6</v>
      </c>
      <c r="B4" s="15" t="n">
        <v>8</v>
      </c>
      <c r="C4" s="7" t="s">
        <v>7</v>
      </c>
      <c r="D4" s="5" t="s">
        <v>8</v>
      </c>
    </row>
    <row r="5" customFormat="false" ht="39" hidden="false" customHeight="true" outlineLevel="0" collapsed="false">
      <c r="A5" s="5" t="s">
        <v>9</v>
      </c>
      <c r="B5" s="15" t="n">
        <v>250</v>
      </c>
      <c r="C5" s="7" t="s">
        <v>10</v>
      </c>
      <c r="D5" s="5" t="s">
        <v>11</v>
      </c>
    </row>
    <row r="6" customFormat="false" ht="39" hidden="false" customHeight="true" outlineLevel="0" collapsed="false">
      <c r="A6" s="5" t="s">
        <v>12</v>
      </c>
      <c r="B6" s="16" t="n">
        <v>0.1</v>
      </c>
      <c r="C6" s="7"/>
      <c r="D6" s="5" t="s">
        <v>13</v>
      </c>
    </row>
    <row r="7" customFormat="false" ht="39" hidden="false" customHeight="true" outlineLevel="0" collapsed="false">
      <c r="A7" s="5" t="s">
        <v>14</v>
      </c>
      <c r="B7" s="16" t="n">
        <v>0.08</v>
      </c>
      <c r="C7" s="7"/>
      <c r="D7" s="5" t="s">
        <v>15</v>
      </c>
    </row>
    <row r="8" customFormat="false" ht="39" hidden="false" customHeight="true" outlineLevel="0" collapsed="false">
      <c r="A8" s="5" t="s">
        <v>16</v>
      </c>
      <c r="B8" s="16" t="n">
        <v>0</v>
      </c>
      <c r="C8" s="7"/>
      <c r="D8" s="5" t="s">
        <v>17</v>
      </c>
    </row>
    <row r="9" customFormat="false" ht="36" hidden="false" customHeight="true" outlineLevel="0" collapsed="false">
      <c r="A9" s="5" t="s">
        <v>18</v>
      </c>
      <c r="B9" s="9" t="n">
        <f aca="false">IF(COUNT(B6:B8)=3,SUM(B6:B8),"")</f>
        <v>0.18</v>
      </c>
      <c r="C9" s="7"/>
      <c r="D9" s="5" t="s">
        <v>19</v>
      </c>
    </row>
    <row r="10" customFormat="false" ht="36" hidden="false" customHeight="true" outlineLevel="0" collapsed="false">
      <c r="A10" s="5" t="s">
        <v>20</v>
      </c>
      <c r="B10" s="10" t="n">
        <f aca="false">IF(AND(ISNUMBER(B4),B4&gt;0,ISNUMBER(B5),B5&gt;=0),B4*B5/100,"")</f>
        <v>20</v>
      </c>
      <c r="C10" s="7" t="s">
        <v>21</v>
      </c>
      <c r="D10" s="5" t="s">
        <v>22</v>
      </c>
    </row>
    <row r="11" customFormat="false" ht="36" hidden="false" customHeight="true" outlineLevel="0" collapsed="false">
      <c r="A11" s="11" t="s">
        <v>23</v>
      </c>
      <c r="B11" s="12" t="n">
        <f aca="false">IF(AND(ISNUMBER(B10),ISNUMBER(B9),B9&gt;-1),B10*(1+B9),"")</f>
        <v>23.6</v>
      </c>
      <c r="C11" s="13" t="s">
        <v>21</v>
      </c>
      <c r="D11" s="11" t="s">
        <v>24</v>
      </c>
    </row>
    <row r="12" customFormat="false" ht="36" hidden="false" customHeight="true" outlineLevel="0" collapsed="false">
      <c r="A12" s="5" t="s">
        <v>25</v>
      </c>
      <c r="B12" s="10" t="n">
        <f aca="false">IF(AND(ISNUMBER(B11),ISNUMBER(B10)),B11-B10,"")</f>
        <v>3.6</v>
      </c>
      <c r="C12" s="7" t="s">
        <v>21</v>
      </c>
      <c r="D12" s="5" t="s">
        <v>26</v>
      </c>
    </row>
    <row r="13" customFormat="false" ht="33" hidden="false" customHeight="true" outlineLevel="0" collapsed="false">
      <c r="A13" s="14" t="s">
        <v>27</v>
      </c>
      <c r="B13" s="14"/>
      <c r="C13" s="14"/>
      <c r="D13" s="14"/>
    </row>
    <row r="14" customFormat="false" ht="33" hidden="false" customHeight="true" outlineLevel="0" collapsed="false">
      <c r="A14" s="14" t="s">
        <v>28</v>
      </c>
      <c r="B14" s="14"/>
      <c r="C14" s="14"/>
      <c r="D14" s="14"/>
    </row>
    <row r="15" customFormat="false" ht="33" hidden="false" customHeight="true" outlineLevel="0" collapsed="false">
      <c r="A15" s="14" t="s">
        <v>29</v>
      </c>
      <c r="B15" s="14"/>
      <c r="C15" s="14"/>
      <c r="D15" s="14"/>
    </row>
    <row r="16" customFormat="false" ht="33" hidden="false" customHeight="true" outlineLevel="0" collapsed="false">
      <c r="A16" s="14" t="s">
        <v>30</v>
      </c>
      <c r="B16" s="14"/>
      <c r="C16" s="14"/>
      <c r="D16" s="14"/>
    </row>
    <row r="17" customFormat="false" ht="30.75" hidden="false" customHeight="true" outlineLevel="0" collapsed="false">
      <c r="A17" s="14" t="s">
        <v>31</v>
      </c>
      <c r="B17" s="14"/>
      <c r="C17" s="14"/>
      <c r="D17" s="14"/>
    </row>
    <row r="18" customFormat="false" ht="33" hidden="false" customHeight="true" outlineLevel="0" collapsed="false">
      <c r="A18" s="14" t="s">
        <v>32</v>
      </c>
      <c r="B18" s="14"/>
      <c r="C18" s="14"/>
      <c r="D18" s="14"/>
    </row>
    <row r="19" customFormat="false" ht="33" hidden="false" customHeight="true" outlineLevel="0" collapsed="false">
      <c r="A19" s="14" t="s">
        <v>33</v>
      </c>
      <c r="B19" s="14"/>
      <c r="C19" s="14"/>
      <c r="D19" s="14"/>
    </row>
    <row r="20" customFormat="false" ht="28.5" hidden="false" customHeight="true" outlineLevel="0" collapsed="false">
      <c r="A20" s="14" t="s">
        <v>34</v>
      </c>
      <c r="B20" s="14"/>
      <c r="C20" s="14"/>
      <c r="D20" s="14"/>
    </row>
  </sheetData>
  <sheetProtection sheet="true"/>
  <mergeCells count="10">
    <mergeCell ref="A1:D1"/>
    <mergeCell ref="A2:D2"/>
    <mergeCell ref="A13:D13"/>
    <mergeCell ref="A14:D14"/>
    <mergeCell ref="A15:D15"/>
    <mergeCell ref="A16:D16"/>
    <mergeCell ref="A17:D17"/>
    <mergeCell ref="A18:D18"/>
    <mergeCell ref="A19:D19"/>
    <mergeCell ref="A20:D20"/>
  </mergeCells>
  <hyperlinks>
    <hyperlink ref="A18" r:id="rId2" display="Методика: Минтранс, АМ-23-р, пункт 7; применимость и поправки — пункты 4–7 и приложение № 2. Проверка источника в статье: 26.10.2026."/>
    <hyperlink ref="A19" r:id="rId3" display="Инструкция — на отдельном листе. NovusCargo, 27.10.2026. Статья откроется после публикации либо по ссылке с пропуском."/>
  </hyperlinks>
  <printOptions headings="false" gridLines="false" gridLinesSet="true" horizontalCentered="true" verticalCentered="false"/>
  <pageMargins left="0.25" right="0.25" top="0.35" bottom="0.351388888888889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&amp;C&amp;9 NovusCargo · учебный расчёт · &amp;P / &amp;N</oddFooter>
  </headerFooter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015625" defaultRowHeight="15" zeroHeight="false" outlineLevelRow="0" outlineLevelCol="0"/>
  <cols>
    <col collapsed="false" customWidth="true" hidden="false" outlineLevel="0" max="1" min="1" style="1" width="31"/>
    <col collapsed="false" customWidth="true" hidden="false" outlineLevel="0" max="2" min="2" style="1" width="19"/>
    <col collapsed="false" customWidth="true" hidden="false" outlineLevel="0" max="3" min="3" style="1" width="13"/>
    <col collapsed="false" customWidth="true" hidden="false" outlineLevel="0" max="4" min="4" style="1" width="65"/>
  </cols>
  <sheetData>
    <row r="1" customFormat="false" ht="33.75" hidden="false" customHeight="true" outlineLevel="0" collapsed="false">
      <c r="A1" s="2" t="s">
        <v>37</v>
      </c>
      <c r="B1" s="2"/>
      <c r="C1" s="2"/>
      <c r="D1" s="2"/>
    </row>
    <row r="2" customFormat="false" ht="40.5" hidden="false" customHeight="true" outlineLevel="0" collapsed="false">
      <c r="A2" s="17" t="s">
        <v>38</v>
      </c>
      <c r="B2" s="17"/>
      <c r="C2" s="17"/>
      <c r="D2" s="17"/>
    </row>
    <row r="3" customFormat="false" ht="40.5" hidden="false" customHeight="true" outlineLevel="0" collapsed="false">
      <c r="A3" s="17" t="s">
        <v>39</v>
      </c>
      <c r="B3" s="17"/>
      <c r="C3" s="17"/>
      <c r="D3" s="17"/>
    </row>
    <row r="4" customFormat="false" ht="40.5" hidden="false" customHeight="true" outlineLevel="0" collapsed="false">
      <c r="A4" s="17" t="s">
        <v>40</v>
      </c>
      <c r="B4" s="17"/>
      <c r="C4" s="17"/>
      <c r="D4" s="17"/>
    </row>
    <row r="5" customFormat="false" ht="40.5" hidden="false" customHeight="true" outlineLevel="0" collapsed="false">
      <c r="A5" s="17" t="s">
        <v>41</v>
      </c>
      <c r="B5" s="17"/>
      <c r="C5" s="17"/>
      <c r="D5" s="17"/>
    </row>
    <row r="6" customFormat="false" ht="40.5" hidden="false" customHeight="true" outlineLevel="0" collapsed="false">
      <c r="A6" s="17" t="s">
        <v>42</v>
      </c>
      <c r="B6" s="17"/>
      <c r="C6" s="17"/>
      <c r="D6" s="17"/>
    </row>
    <row r="7" customFormat="false" ht="40.5" hidden="false" customHeight="true" outlineLevel="0" collapsed="false">
      <c r="A7" s="17" t="s">
        <v>43</v>
      </c>
      <c r="B7" s="17"/>
      <c r="C7" s="17"/>
      <c r="D7" s="17"/>
    </row>
    <row r="8" customFormat="false" ht="40.5" hidden="false" customHeight="true" outlineLevel="0" collapsed="false">
      <c r="A8" s="17" t="s">
        <v>44</v>
      </c>
      <c r="B8" s="17"/>
      <c r="C8" s="17"/>
      <c r="D8" s="17"/>
    </row>
    <row r="9" customFormat="false" ht="40.5" hidden="false" customHeight="true" outlineLevel="0" collapsed="false">
      <c r="A9" s="17" t="s">
        <v>45</v>
      </c>
      <c r="B9" s="17"/>
      <c r="C9" s="17"/>
      <c r="D9" s="17"/>
    </row>
    <row r="10" customFormat="false" ht="40.5" hidden="false" customHeight="true" outlineLevel="0" collapsed="false">
      <c r="A10" s="17" t="s">
        <v>46</v>
      </c>
      <c r="B10" s="17"/>
      <c r="C10" s="17"/>
      <c r="D10" s="17"/>
    </row>
    <row r="11" customFormat="false" ht="40.5" hidden="false" customHeight="true" outlineLevel="0" collapsed="false">
      <c r="A11" s="17" t="s">
        <v>47</v>
      </c>
      <c r="B11" s="17"/>
      <c r="C11" s="17"/>
      <c r="D11" s="17"/>
    </row>
    <row r="12" customFormat="false" ht="40.5" hidden="false" customHeight="true" outlineLevel="0" collapsed="false">
      <c r="A12" s="17" t="s">
        <v>48</v>
      </c>
      <c r="B12" s="17"/>
      <c r="C12" s="17"/>
      <c r="D12" s="17"/>
    </row>
    <row r="13" customFormat="false" ht="40.5" hidden="false" customHeight="true" outlineLevel="0" collapsed="false">
      <c r="A13" s="17" t="s">
        <v>49</v>
      </c>
      <c r="B13" s="17"/>
      <c r="C13" s="17"/>
      <c r="D13" s="17"/>
    </row>
    <row r="14" customFormat="false" ht="40.5" hidden="false" customHeight="true" outlineLevel="0" collapsed="false">
      <c r="A14" s="17" t="s">
        <v>50</v>
      </c>
      <c r="B14" s="17"/>
      <c r="C14" s="17"/>
      <c r="D14" s="17"/>
    </row>
    <row r="15" customFormat="false" ht="15" hidden="false" customHeight="true" outlineLevel="0" collapsed="false">
      <c r="A15" s="18"/>
      <c r="B15" s="18"/>
      <c r="C15" s="18"/>
      <c r="D15" s="18"/>
    </row>
  </sheetData>
  <sheetProtection sheet="true"/>
  <mergeCells count="14"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</mergeCells>
  <hyperlinks>
    <hyperlink ref="A13" r:id="rId1" display="Источник методики: Минтранс, АМ-23-р в редакции 30.09.2021, пункты 4–7 и приложение № 2. Проверка источника для статьи — 26.10.2026."/>
  </hyperlinks>
  <printOptions headings="false" gridLines="false" gridLinesSet="true" horizontalCentered="true" verticalCentered="false"/>
  <pageMargins left="0.25" right="0.25" top="0.35" bottom="0.351388888888889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&amp;C&amp;9 NovusCargo · учебный расчёт ·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2026-10-27T10:00:00Z</dcterms:created>
  <dc:creator>Редакция NovusCargo</dc:creator>
  <dc:description/>
  <dc:language>en-US</dc:language>
  <cp:lastModifiedBy/>
  <dcterms:modified xsi:type="dcterms:W3CDTF">2026-10-27T10:32:53Z</dcterms:modified>
  <cp:revision>0</cp:revision>
  <dc:subject>Легковой автомобиль; формула по пункту 7 АМ-23-р</dc:subject>
  <dc:title>Нормативный расход топлива: расчёт и учебный пример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